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wj112\Desktop\"/>
    </mc:Choice>
  </mc:AlternateContent>
  <xr:revisionPtr revIDLastSave="0" documentId="13_ncr:1_{513CE3EC-8F4E-4F4F-B408-2799A318D2DF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教材" sheetId="1" r:id="rId1"/>
  </sheets>
  <definedNames>
    <definedName name="_xlnm._FilterDatabase" localSheetId="0" hidden="1">教材!$A$1:$X$2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<sst xmlns="http://schemas.openxmlformats.org/spreadsheetml/2006/main" count="459" uniqueCount="189">
  <si>
    <t>序号</t>
  </si>
  <si>
    <t>教材适用学期</t>
  </si>
  <si>
    <t>课程名称</t>
  </si>
  <si>
    <t>课程代码</t>
  </si>
  <si>
    <t>课程属性</t>
  </si>
  <si>
    <t>课程性质</t>
  </si>
  <si>
    <t>专业名称</t>
  </si>
  <si>
    <t>教材适用年级</t>
  </si>
  <si>
    <t>教材适用班级</t>
  </si>
  <si>
    <t>拟选教材</t>
  </si>
  <si>
    <t>教材书号</t>
  </si>
  <si>
    <t>教材著者</t>
  </si>
  <si>
    <t>出版机构</t>
  </si>
  <si>
    <t>版次</t>
  </si>
  <si>
    <t>出版时间</t>
  </si>
  <si>
    <t>定价</t>
  </si>
  <si>
    <t>组编</t>
  </si>
  <si>
    <t>该版本以前是否曾订购</t>
  </si>
  <si>
    <t>学生用书册数</t>
  </si>
  <si>
    <t>教师用书册数</t>
  </si>
  <si>
    <t>教材类型</t>
  </si>
  <si>
    <t>备注</t>
  </si>
  <si>
    <t>添加人</t>
  </si>
  <si>
    <t>添加时间</t>
  </si>
  <si>
    <t>2026-2027-第一学期</t>
  </si>
  <si>
    <t>数字经济学</t>
  </si>
  <si>
    <t>044083200053</t>
  </si>
  <si>
    <t>必修</t>
  </si>
  <si>
    <t>学科基础课</t>
  </si>
  <si>
    <t>经济与金融-本科</t>
  </si>
  <si>
    <t>2025</t>
  </si>
  <si>
    <t>25经济金融普本班</t>
  </si>
  <si>
    <t>数字经济概论</t>
  </si>
  <si>
    <t>9787300340210</t>
  </si>
  <si>
    <t>戚律东；肖旭</t>
  </si>
  <si>
    <t>中国人民大学出版社</t>
  </si>
  <si>
    <t>2</t>
  </si>
  <si>
    <t>59</t>
  </si>
  <si>
    <t/>
  </si>
  <si>
    <t>否</t>
  </si>
  <si>
    <t>40</t>
  </si>
  <si>
    <t>1</t>
  </si>
  <si>
    <t>教育部国家级规划教材</t>
  </si>
  <si>
    <t>郑紫颜</t>
  </si>
  <si>
    <t>2026-08-21</t>
  </si>
  <si>
    <t>金融学</t>
  </si>
  <si>
    <t>044022200093</t>
  </si>
  <si>
    <t>贸易经济-本科</t>
  </si>
  <si>
    <t>25贸易经济普本班</t>
  </si>
  <si>
    <t>中国金融学</t>
  </si>
  <si>
    <t>978-7-04-065276-5</t>
  </si>
  <si>
    <t>西南财经大学编写组</t>
  </si>
  <si>
    <t>高等教育出版社</t>
  </si>
  <si>
    <t>53</t>
  </si>
  <si>
    <t>是</t>
  </si>
  <si>
    <t>38</t>
  </si>
  <si>
    <t>0</t>
  </si>
  <si>
    <t>马克思主义理论研究和建设工程重点教材（马工程教材）</t>
  </si>
  <si>
    <t>王允</t>
  </si>
  <si>
    <t>2026-08-20</t>
  </si>
  <si>
    <t>044100200123</t>
  </si>
  <si>
    <t>数字经济-本科</t>
  </si>
  <si>
    <t>25数字经济普本班</t>
  </si>
  <si>
    <t>39</t>
  </si>
  <si>
    <t>人力资源管理</t>
  </si>
  <si>
    <t>044040200325</t>
  </si>
  <si>
    <t>限选</t>
  </si>
  <si>
    <t>专业课</t>
  </si>
  <si>
    <t>财务管理-本科</t>
  </si>
  <si>
    <t>2024</t>
  </si>
  <si>
    <t>24财务管理普本班</t>
  </si>
  <si>
    <t>第三版</t>
  </si>
  <si>
    <t>65</t>
  </si>
  <si>
    <t>鲁云林</t>
  </si>
  <si>
    <t>2026-08-17</t>
  </si>
  <si>
    <t>资产评估</t>
  </si>
  <si>
    <t>044083200285</t>
  </si>
  <si>
    <t>24经济金融普本班</t>
  </si>
  <si>
    <t>资产评估学教程</t>
  </si>
  <si>
    <t>978-7-300-32253-7</t>
  </si>
  <si>
    <t>乔志敏，王小荣</t>
  </si>
  <si>
    <t>人民大学出版社</t>
  </si>
  <si>
    <t>7</t>
  </si>
  <si>
    <t>45</t>
  </si>
  <si>
    <t>54</t>
  </si>
  <si>
    <t>省部级规划教材</t>
  </si>
  <si>
    <t>宏观经济学</t>
  </si>
  <si>
    <t>044083200083</t>
  </si>
  <si>
    <t>西方经济学（第二版）</t>
  </si>
  <si>
    <t>978-7-04-052554-0</t>
  </si>
  <si>
    <t>颜鹏飞,刘凤良,吴汉洪</t>
  </si>
  <si>
    <t>第二版</t>
  </si>
  <si>
    <t>2019</t>
  </si>
  <si>
    <t>中宣部</t>
  </si>
  <si>
    <t>西方经济学（第二版）下册</t>
  </si>
  <si>
    <t>成谢军</t>
  </si>
  <si>
    <t>2026-08-16</t>
  </si>
  <si>
    <t>044040200093</t>
  </si>
  <si>
    <t>25财务管理普本班</t>
  </si>
  <si>
    <t>金融机构与金融市场</t>
  </si>
  <si>
    <t>044083200183</t>
  </si>
  <si>
    <t>金融市场与金融机构</t>
  </si>
  <si>
    <t>9787300198538</t>
  </si>
  <si>
    <t>李心丹</t>
  </si>
  <si>
    <t>2015</t>
  </si>
  <si>
    <t>46</t>
  </si>
  <si>
    <t>其他</t>
  </si>
  <si>
    <t>“十二五”江苏省高等学校重点教材</t>
  </si>
  <si>
    <t>毛翔宇</t>
  </si>
  <si>
    <t>2026-08-15</t>
  </si>
  <si>
    <t>财政学</t>
  </si>
  <si>
    <t>044022200143</t>
  </si>
  <si>
    <t>公共财政概论（第二版）</t>
  </si>
  <si>
    <t>978-7-04-061625-5</t>
  </si>
  <si>
    <t>樊丽明杨志勇</t>
  </si>
  <si>
    <t>2026</t>
  </si>
  <si>
    <t>教育部</t>
  </si>
  <si>
    <t>黄春芳</t>
  </si>
  <si>
    <t>044084200233</t>
  </si>
  <si>
    <t>财务管理（中英互认）-本科</t>
  </si>
  <si>
    <t>25财务管理普本班(中外)</t>
  </si>
  <si>
    <t>978-7-04-065213-0</t>
  </si>
  <si>
    <t>中央财经大学编写组</t>
  </si>
  <si>
    <t>第一版</t>
  </si>
  <si>
    <t>56.6</t>
  </si>
  <si>
    <t>50</t>
  </si>
  <si>
    <t>赵志栋</t>
  </si>
  <si>
    <t>2026-08-14</t>
  </si>
  <si>
    <t>数据科学导论</t>
  </si>
  <si>
    <t>044100200183</t>
  </si>
  <si>
    <t>数据科学（第2版）</t>
  </si>
  <si>
    <t>9787302662136</t>
  </si>
  <si>
    <t>朝乐门</t>
  </si>
  <si>
    <t>清华大学出版社</t>
  </si>
  <si>
    <t>2-3</t>
  </si>
  <si>
    <t>国家一流本科课程配套教材</t>
  </si>
  <si>
    <t>孙晶晶</t>
  </si>
  <si>
    <t>跨境电子商务</t>
  </si>
  <si>
    <t>044022200305</t>
  </si>
  <si>
    <t>24贸易经济普本班</t>
  </si>
  <si>
    <t>跨境电子商务（第2版）</t>
  </si>
  <si>
    <t>9787302641162</t>
  </si>
  <si>
    <t>陈岩，李飞</t>
  </si>
  <si>
    <t>2-4</t>
  </si>
  <si>
    <t>2023</t>
  </si>
  <si>
    <t>51</t>
  </si>
  <si>
    <t>计量经济学</t>
  </si>
  <si>
    <t>044083200085</t>
  </si>
  <si>
    <t>9787300291048</t>
  </si>
  <si>
    <t>叶阿忠，吴相波</t>
  </si>
  <si>
    <t xml:space="preserve">2021 </t>
  </si>
  <si>
    <t>48</t>
  </si>
  <si>
    <t>孙爱军</t>
  </si>
  <si>
    <t>2026-08-13</t>
  </si>
  <si>
    <t>044100200053</t>
  </si>
  <si>
    <t>《数字经济概论（第二版）》</t>
  </si>
  <si>
    <t>978-7-300-34021-0</t>
  </si>
  <si>
    <t>戚聿东, 肖旭</t>
  </si>
  <si>
    <t>52</t>
  </si>
  <si>
    <t>吕新一</t>
  </si>
  <si>
    <t>2026-08-12</t>
  </si>
  <si>
    <t>中级财务会计（上）</t>
  </si>
  <si>
    <t>044040200123</t>
  </si>
  <si>
    <t>中级会计实务</t>
  </si>
  <si>
    <t>9787521877748</t>
  </si>
  <si>
    <t>财政部会计资格评价中心</t>
  </si>
  <si>
    <t>经济科学出版社</t>
  </si>
  <si>
    <t>84</t>
  </si>
  <si>
    <t>秦娜</t>
  </si>
  <si>
    <t>国际商务</t>
  </si>
  <si>
    <t>044022200325</t>
  </si>
  <si>
    <t>978-7-300-31412-9</t>
  </si>
  <si>
    <t>韩玉军</t>
  </si>
  <si>
    <t>第四版</t>
  </si>
  <si>
    <t>69</t>
  </si>
  <si>
    <t>朱晗骐</t>
  </si>
  <si>
    <t>2026-08-11</t>
  </si>
  <si>
    <t>04222005</t>
  </si>
  <si>
    <t>贸易经济-专升本（3+2）</t>
  </si>
  <si>
    <t>25贸易经济专转本班</t>
  </si>
  <si>
    <t>78</t>
  </si>
  <si>
    <t>044084200021</t>
  </si>
  <si>
    <t>26财务管理普本班(中英互认)</t>
  </si>
  <si>
    <t>044083200123</t>
  </si>
  <si>
    <t>许晶荣</t>
  </si>
  <si>
    <t>2026-08-03</t>
  </si>
  <si>
    <t>978-7-04-057442-5</t>
  </si>
  <si>
    <t>人力资源管理</t>
    <phoneticPr fontId="6" type="noConversion"/>
  </si>
  <si>
    <t>董克用、萧鸣政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</si>
</sst>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8" x14ac:knownFonts="1"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楷体"/>
      <charset val="134"/>
    </font>
    <font>
      <sz val="10"/>
      <name val="Arial"/>
      <family val="2"/>
    </font>
    <font>
      <sz val="11"/>
      <color theme="1"/>
      <name val="宋体"/>
      <charset val="134"/>
    </font>
    <font>
      <sz val="9"/>
      <name val="宋体"/>
      <charset val="134"/>
    </font>
    <font>
      <sz val="12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9" fontId="4" fillId="0" borderId="0">
      <alignment vertical="center"/>
    </xf>
    <xf numFmtId="177" fontId="4" fillId="0" borderId="0">
      <alignment vertical="center"/>
    </xf>
    <xf numFmtId="176" fontId="4" fillId="0" borderId="0">
      <alignment vertical="center"/>
    </xf>
    <xf numFmtId="43" fontId="4" fillId="0" borderId="0">
      <alignment vertical="center"/>
    </xf>
    <xf numFmtId="41" fontId="4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7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</cellXfs>
  <cellStyles count="8">
    <cellStyle name="Comma" xfId="5" xr:uid="{00000000-0005-0000-0000-000035000000}"/>
    <cellStyle name="Comma [0]" xfId="6" xr:uid="{00000000-0005-0000-0000-000036000000}"/>
    <cellStyle name="Currency" xfId="3" xr:uid="{00000000-0005-0000-0000-000033000000}"/>
    <cellStyle name="Currency [0]" xfId="4" xr:uid="{00000000-0005-0000-0000-000034000000}"/>
    <cellStyle name="Normal" xfId="1" xr:uid="{00000000-0005-0000-0000-000031000000}"/>
    <cellStyle name="Percent" xfId="2" xr:uid="{00000000-0005-0000-0000-000032000000}"/>
    <cellStyle name="常规" xfId="0" builtinId="0"/>
    <cellStyle name="常规 2" xfId="7" xr:uid="{00000000-0005-0000-0000-000037000000}"/>
  </cellStyles>
  <dxfs count="10">
    <dxf>
      <font>
        <color rgb="FF006100"/>
      </font>
      <fill>
        <patternFill patternType="solid">
          <bgColor rgb="FFC6EFCE"/>
        </patternFill>
      </fill>
    </dxf>
    <dxf>
      <font>
        <color rgb="FF00B050"/>
      </font>
    </dxf>
    <dxf>
      <font>
        <color rgb="FF00B050"/>
      </font>
      <fill>
        <patternFill patternType="solid">
          <bgColor rgb="FFFFFF00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B050"/>
      </font>
    </dxf>
    <dxf>
      <font>
        <color rgb="FF00B050"/>
      </font>
      <fill>
        <patternFill patternType="solid">
          <bgColor rgb="FFFFFF00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0"/>
  <sheetViews>
    <sheetView tabSelected="1" topLeftCell="J1" workbookViewId="0">
      <pane ySplit="1" topLeftCell="A2" activePane="bottomLeft" state="frozen"/>
      <selection pane="bottomLeft" activeCell="M7" sqref="M7"/>
    </sheetView>
  </sheetViews>
  <sheetFormatPr defaultColWidth="7.3984375" defaultRowHeight="30" customHeight="1" x14ac:dyDescent="0.3"/>
  <cols>
    <col min="1" max="1" width="6.3984375" style="2" customWidth="1"/>
    <col min="2" max="2" width="26.46484375" style="2" customWidth="1"/>
    <col min="3" max="3" width="44.86328125" style="2" customWidth="1"/>
    <col min="4" max="4" width="15.3984375" style="2" customWidth="1"/>
    <col min="5" max="5" width="9.73046875" style="2" customWidth="1"/>
    <col min="6" max="6" width="14.3984375" style="2" customWidth="1"/>
    <col min="7" max="7" width="42.3984375" style="2" customWidth="1"/>
    <col min="8" max="8" width="10.1328125" style="2" customWidth="1"/>
    <col min="9" max="9" width="46.73046875" style="2" customWidth="1"/>
    <col min="10" max="10" width="36.3984375" style="2" customWidth="1"/>
    <col min="11" max="11" width="21.73046875" style="2" customWidth="1"/>
    <col min="12" max="12" width="20.3984375" style="2" customWidth="1"/>
    <col min="13" max="13" width="27.1328125" style="2" customWidth="1"/>
    <col min="14" max="14" width="10.73046875" style="2" customWidth="1"/>
    <col min="15" max="15" width="9.86328125" style="2" customWidth="1"/>
    <col min="16" max="16" width="8.3984375" style="2" customWidth="1"/>
    <col min="17" max="17" width="11.265625" style="2" customWidth="1"/>
    <col min="18" max="18" width="9.3984375" style="2" customWidth="1"/>
    <col min="19" max="19" width="7.59765625" style="2" customWidth="1"/>
    <col min="20" max="20" width="7" style="2" customWidth="1"/>
    <col min="21" max="21" width="23.3984375" style="2" customWidth="1"/>
    <col min="22" max="22" width="19.3984375" style="2" customWidth="1"/>
    <col min="23" max="24" width="13.59765625" style="2" customWidth="1"/>
    <col min="25" max="28" width="7.3984375" style="2" customWidth="1"/>
    <col min="29" max="30" width="9.3984375" style="2" customWidth="1"/>
    <col min="31" max="31" width="7.3984375" style="2" customWidth="1"/>
    <col min="32" max="32" width="9.86328125" style="2" customWidth="1"/>
    <col min="33" max="33" width="7.3984375" style="2" customWidth="1"/>
    <col min="34" max="34" width="8.265625" style="2" customWidth="1"/>
    <col min="35" max="35" width="10.3984375" style="2" customWidth="1"/>
    <col min="36" max="36" width="9.86328125" style="2" customWidth="1"/>
    <col min="37" max="39" width="7.3984375" style="2" customWidth="1"/>
    <col min="40" max="40" width="9.59765625" style="2" customWidth="1"/>
    <col min="41" max="43" width="7.3984375" style="2" customWidth="1"/>
    <col min="44" max="44" width="13.59765625" style="2" customWidth="1"/>
    <col min="45" max="45" width="17" style="2" customWidth="1"/>
    <col min="46" max="46" width="15.73046875" style="2" customWidth="1"/>
    <col min="47" max="47" width="10.3984375" style="2" customWidth="1"/>
    <col min="48" max="16378" width="7.3984375" style="2" customWidth="1"/>
    <col min="16379" max="16384" width="7.3984375" style="2"/>
  </cols>
  <sheetData>
    <row r="1" spans="1:24" s="1" customFormat="1" ht="91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4" s="1" customFormat="1" ht="40.5" customHeight="1" x14ac:dyDescent="0.3">
      <c r="A2" s="5">
        <f>1</f>
        <v>1</v>
      </c>
      <c r="B2" s="5" t="s">
        <v>24</v>
      </c>
      <c r="C2" s="5" t="s">
        <v>25</v>
      </c>
      <c r="D2" s="5" t="s">
        <v>26</v>
      </c>
      <c r="E2" s="5" t="s">
        <v>27</v>
      </c>
      <c r="F2" s="5" t="s">
        <v>28</v>
      </c>
      <c r="G2" s="5" t="s">
        <v>29</v>
      </c>
      <c r="H2" s="5" t="s">
        <v>30</v>
      </c>
      <c r="I2" s="5" t="s">
        <v>31</v>
      </c>
      <c r="J2" s="5" t="s">
        <v>32</v>
      </c>
      <c r="K2" s="5" t="s">
        <v>33</v>
      </c>
      <c r="L2" s="5" t="s">
        <v>34</v>
      </c>
      <c r="M2" s="5" t="s">
        <v>35</v>
      </c>
      <c r="N2" s="5" t="s">
        <v>36</v>
      </c>
      <c r="O2" s="5" t="s">
        <v>30</v>
      </c>
      <c r="P2" s="5" t="s">
        <v>37</v>
      </c>
      <c r="Q2" s="5" t="s">
        <v>38</v>
      </c>
      <c r="R2" s="5" t="s">
        <v>39</v>
      </c>
      <c r="S2" s="5" t="s">
        <v>40</v>
      </c>
      <c r="T2" s="5" t="s">
        <v>41</v>
      </c>
      <c r="U2" s="5" t="s">
        <v>42</v>
      </c>
      <c r="V2" s="5" t="s">
        <v>38</v>
      </c>
      <c r="W2" s="5" t="s">
        <v>43</v>
      </c>
      <c r="X2" s="5" t="s">
        <v>44</v>
      </c>
    </row>
    <row r="3" spans="1:24" s="1" customFormat="1" ht="40.5" customHeight="1" x14ac:dyDescent="0.3">
      <c r="A3" s="5">
        <f>2</f>
        <v>2</v>
      </c>
      <c r="B3" s="5" t="s">
        <v>24</v>
      </c>
      <c r="C3" s="5" t="s">
        <v>45</v>
      </c>
      <c r="D3" s="5" t="s">
        <v>46</v>
      </c>
      <c r="E3" s="5" t="s">
        <v>27</v>
      </c>
      <c r="F3" s="5" t="s">
        <v>28</v>
      </c>
      <c r="G3" s="5" t="s">
        <v>47</v>
      </c>
      <c r="H3" s="5" t="s">
        <v>30</v>
      </c>
      <c r="I3" s="5" t="s">
        <v>48</v>
      </c>
      <c r="J3" s="5" t="s">
        <v>49</v>
      </c>
      <c r="K3" s="5" t="s">
        <v>50</v>
      </c>
      <c r="L3" s="5" t="s">
        <v>51</v>
      </c>
      <c r="M3" s="5" t="s">
        <v>52</v>
      </c>
      <c r="N3" s="5" t="s">
        <v>41</v>
      </c>
      <c r="O3" s="5" t="s">
        <v>30</v>
      </c>
      <c r="P3" s="5" t="s">
        <v>53</v>
      </c>
      <c r="Q3" s="5" t="s">
        <v>38</v>
      </c>
      <c r="R3" s="5" t="s">
        <v>54</v>
      </c>
      <c r="S3" s="5" t="s">
        <v>55</v>
      </c>
      <c r="T3" s="5" t="s">
        <v>56</v>
      </c>
      <c r="U3" s="5" t="s">
        <v>57</v>
      </c>
      <c r="V3" s="5" t="s">
        <v>38</v>
      </c>
      <c r="W3" s="5" t="s">
        <v>58</v>
      </c>
      <c r="X3" s="5" t="s">
        <v>59</v>
      </c>
    </row>
    <row r="4" spans="1:24" s="1" customFormat="1" ht="40.5" customHeight="1" x14ac:dyDescent="0.3">
      <c r="A4" s="5">
        <f>3</f>
        <v>3</v>
      </c>
      <c r="B4" s="5" t="s">
        <v>24</v>
      </c>
      <c r="C4" s="5" t="s">
        <v>45</v>
      </c>
      <c r="D4" s="5" t="s">
        <v>60</v>
      </c>
      <c r="E4" s="5" t="s">
        <v>27</v>
      </c>
      <c r="F4" s="5" t="s">
        <v>28</v>
      </c>
      <c r="G4" s="5" t="s">
        <v>61</v>
      </c>
      <c r="H4" s="5" t="s">
        <v>30</v>
      </c>
      <c r="I4" s="5" t="s">
        <v>62</v>
      </c>
      <c r="J4" s="5" t="s">
        <v>49</v>
      </c>
      <c r="K4" s="5" t="s">
        <v>50</v>
      </c>
      <c r="L4" s="5" t="s">
        <v>51</v>
      </c>
      <c r="M4" s="5" t="s">
        <v>52</v>
      </c>
      <c r="N4" s="5" t="s">
        <v>41</v>
      </c>
      <c r="O4" s="5" t="s">
        <v>30</v>
      </c>
      <c r="P4" s="5" t="s">
        <v>53</v>
      </c>
      <c r="Q4" s="5" t="s">
        <v>38</v>
      </c>
      <c r="R4" s="5" t="s">
        <v>54</v>
      </c>
      <c r="S4" s="5" t="s">
        <v>63</v>
      </c>
      <c r="T4" s="5" t="s">
        <v>41</v>
      </c>
      <c r="U4" s="5" t="s">
        <v>57</v>
      </c>
      <c r="V4" s="5" t="s">
        <v>38</v>
      </c>
      <c r="W4" s="5" t="s">
        <v>58</v>
      </c>
      <c r="X4" s="5" t="s">
        <v>59</v>
      </c>
    </row>
    <row r="5" spans="1:24" s="1" customFormat="1" ht="40.5" customHeight="1" x14ac:dyDescent="0.3">
      <c r="A5" s="5">
        <f>4</f>
        <v>4</v>
      </c>
      <c r="B5" s="5" t="s">
        <v>24</v>
      </c>
      <c r="C5" s="5" t="s">
        <v>64</v>
      </c>
      <c r="D5" s="5" t="s">
        <v>65</v>
      </c>
      <c r="E5" s="5" t="s">
        <v>66</v>
      </c>
      <c r="F5" s="5" t="s">
        <v>67</v>
      </c>
      <c r="G5" s="5" t="s">
        <v>68</v>
      </c>
      <c r="H5" s="5" t="s">
        <v>69</v>
      </c>
      <c r="I5" s="5" t="s">
        <v>70</v>
      </c>
      <c r="J5" s="6" t="s">
        <v>187</v>
      </c>
      <c r="K5" s="5" t="s">
        <v>186</v>
      </c>
      <c r="L5" s="5" t="s">
        <v>188</v>
      </c>
      <c r="M5" s="5" t="s">
        <v>52</v>
      </c>
      <c r="N5" s="5" t="s">
        <v>71</v>
      </c>
      <c r="O5" s="5">
        <v>2023</v>
      </c>
      <c r="P5" s="5">
        <v>46</v>
      </c>
      <c r="Q5" s="5" t="s">
        <v>38</v>
      </c>
      <c r="R5" s="5" t="s">
        <v>39</v>
      </c>
      <c r="S5" s="5" t="s">
        <v>72</v>
      </c>
      <c r="T5" s="5" t="s">
        <v>41</v>
      </c>
      <c r="U5" s="5" t="s">
        <v>57</v>
      </c>
      <c r="V5" s="5" t="s">
        <v>38</v>
      </c>
      <c r="W5" s="5" t="s">
        <v>73</v>
      </c>
      <c r="X5" s="5" t="s">
        <v>74</v>
      </c>
    </row>
    <row r="6" spans="1:24" s="1" customFormat="1" ht="40.5" customHeight="1" x14ac:dyDescent="0.3">
      <c r="A6" s="5">
        <f>5</f>
        <v>5</v>
      </c>
      <c r="B6" s="5" t="s">
        <v>24</v>
      </c>
      <c r="C6" s="5" t="s">
        <v>75</v>
      </c>
      <c r="D6" s="5" t="s">
        <v>76</v>
      </c>
      <c r="E6" s="5" t="s">
        <v>66</v>
      </c>
      <c r="F6" s="5" t="s">
        <v>67</v>
      </c>
      <c r="G6" s="5" t="s">
        <v>29</v>
      </c>
      <c r="H6" s="5" t="s">
        <v>69</v>
      </c>
      <c r="I6" s="5" t="s">
        <v>77</v>
      </c>
      <c r="J6" s="5" t="s">
        <v>78</v>
      </c>
      <c r="K6" s="5" t="s">
        <v>79</v>
      </c>
      <c r="L6" s="5" t="s">
        <v>80</v>
      </c>
      <c r="M6" s="5" t="s">
        <v>81</v>
      </c>
      <c r="N6" s="5" t="s">
        <v>82</v>
      </c>
      <c r="O6" s="5" t="s">
        <v>69</v>
      </c>
      <c r="P6" s="5" t="s">
        <v>83</v>
      </c>
      <c r="Q6" s="5" t="s">
        <v>38</v>
      </c>
      <c r="R6" s="5" t="s">
        <v>54</v>
      </c>
      <c r="S6" s="5" t="s">
        <v>84</v>
      </c>
      <c r="T6" s="5" t="s">
        <v>56</v>
      </c>
      <c r="U6" s="5" t="s">
        <v>85</v>
      </c>
      <c r="V6" s="5" t="s">
        <v>38</v>
      </c>
      <c r="W6" s="5" t="s">
        <v>73</v>
      </c>
      <c r="X6" s="5" t="s">
        <v>74</v>
      </c>
    </row>
    <row r="7" spans="1:24" s="1" customFormat="1" ht="40.5" customHeight="1" x14ac:dyDescent="0.3">
      <c r="A7" s="5">
        <f>6</f>
        <v>6</v>
      </c>
      <c r="B7" s="5" t="s">
        <v>24</v>
      </c>
      <c r="C7" s="5" t="s">
        <v>86</v>
      </c>
      <c r="D7" s="5" t="s">
        <v>87</v>
      </c>
      <c r="E7" s="5" t="s">
        <v>27</v>
      </c>
      <c r="F7" s="5" t="s">
        <v>28</v>
      </c>
      <c r="G7" s="5" t="s">
        <v>29</v>
      </c>
      <c r="H7" s="5" t="s">
        <v>30</v>
      </c>
      <c r="I7" s="5" t="s">
        <v>31</v>
      </c>
      <c r="J7" s="5" t="s">
        <v>88</v>
      </c>
      <c r="K7" s="5" t="s">
        <v>89</v>
      </c>
      <c r="L7" s="5" t="s">
        <v>90</v>
      </c>
      <c r="M7" s="5" t="s">
        <v>52</v>
      </c>
      <c r="N7" s="5" t="s">
        <v>91</v>
      </c>
      <c r="O7" s="5" t="s">
        <v>92</v>
      </c>
      <c r="P7" s="5" t="s">
        <v>40</v>
      </c>
      <c r="Q7" s="5" t="s">
        <v>93</v>
      </c>
      <c r="R7" s="5" t="s">
        <v>54</v>
      </c>
      <c r="S7" s="5" t="s">
        <v>40</v>
      </c>
      <c r="T7" s="5" t="s">
        <v>56</v>
      </c>
      <c r="U7" s="5" t="s">
        <v>57</v>
      </c>
      <c r="V7" s="5" t="s">
        <v>94</v>
      </c>
      <c r="W7" s="5" t="s">
        <v>95</v>
      </c>
      <c r="X7" s="5" t="s">
        <v>96</v>
      </c>
    </row>
    <row r="8" spans="1:24" s="1" customFormat="1" ht="40.5" customHeight="1" x14ac:dyDescent="0.3">
      <c r="A8" s="5">
        <f>7</f>
        <v>7</v>
      </c>
      <c r="B8" s="5" t="s">
        <v>24</v>
      </c>
      <c r="C8" s="5" t="s">
        <v>86</v>
      </c>
      <c r="D8" s="5" t="s">
        <v>97</v>
      </c>
      <c r="E8" s="5" t="s">
        <v>27</v>
      </c>
      <c r="F8" s="5" t="s">
        <v>28</v>
      </c>
      <c r="G8" s="5" t="s">
        <v>68</v>
      </c>
      <c r="H8" s="5" t="s">
        <v>30</v>
      </c>
      <c r="I8" s="5" t="s">
        <v>98</v>
      </c>
      <c r="J8" s="5" t="s">
        <v>88</v>
      </c>
      <c r="K8" s="5" t="s">
        <v>89</v>
      </c>
      <c r="L8" s="5" t="s">
        <v>90</v>
      </c>
      <c r="M8" s="5" t="s">
        <v>52</v>
      </c>
      <c r="N8" s="5" t="s">
        <v>91</v>
      </c>
      <c r="O8" s="5" t="s">
        <v>92</v>
      </c>
      <c r="P8" s="5" t="s">
        <v>40</v>
      </c>
      <c r="Q8" s="5" t="s">
        <v>93</v>
      </c>
      <c r="R8" s="5" t="s">
        <v>54</v>
      </c>
      <c r="S8" s="5" t="s">
        <v>84</v>
      </c>
      <c r="T8" s="5" t="s">
        <v>56</v>
      </c>
      <c r="U8" s="5" t="s">
        <v>57</v>
      </c>
      <c r="V8" s="5" t="s">
        <v>94</v>
      </c>
      <c r="W8" s="5" t="s">
        <v>95</v>
      </c>
      <c r="X8" s="5" t="s">
        <v>96</v>
      </c>
    </row>
    <row r="9" spans="1:24" s="1" customFormat="1" ht="40.5" customHeight="1" x14ac:dyDescent="0.3">
      <c r="A9" s="5">
        <f>8</f>
        <v>8</v>
      </c>
      <c r="B9" s="5" t="s">
        <v>24</v>
      </c>
      <c r="C9" s="5" t="s">
        <v>99</v>
      </c>
      <c r="D9" s="5" t="s">
        <v>100</v>
      </c>
      <c r="E9" s="5" t="s">
        <v>27</v>
      </c>
      <c r="F9" s="5" t="s">
        <v>67</v>
      </c>
      <c r="G9" s="5" t="s">
        <v>29</v>
      </c>
      <c r="H9" s="5" t="s">
        <v>30</v>
      </c>
      <c r="I9" s="5" t="s">
        <v>31</v>
      </c>
      <c r="J9" s="5" t="s">
        <v>101</v>
      </c>
      <c r="K9" s="5" t="s">
        <v>102</v>
      </c>
      <c r="L9" s="5" t="s">
        <v>103</v>
      </c>
      <c r="M9" s="5" t="s">
        <v>35</v>
      </c>
      <c r="N9" s="5" t="s">
        <v>41</v>
      </c>
      <c r="O9" s="5" t="s">
        <v>104</v>
      </c>
      <c r="P9" s="5" t="s">
        <v>105</v>
      </c>
      <c r="Q9" s="5" t="s">
        <v>38</v>
      </c>
      <c r="R9" s="5" t="s">
        <v>39</v>
      </c>
      <c r="S9" s="5" t="s">
        <v>40</v>
      </c>
      <c r="T9" s="5" t="s">
        <v>41</v>
      </c>
      <c r="U9" s="5" t="s">
        <v>106</v>
      </c>
      <c r="V9" s="5" t="s">
        <v>107</v>
      </c>
      <c r="W9" s="5" t="s">
        <v>108</v>
      </c>
      <c r="X9" s="5" t="s">
        <v>109</v>
      </c>
    </row>
    <row r="10" spans="1:24" s="1" customFormat="1" ht="40.5" customHeight="1" x14ac:dyDescent="0.3">
      <c r="A10" s="5">
        <f>9</f>
        <v>9</v>
      </c>
      <c r="B10" s="5" t="s">
        <v>24</v>
      </c>
      <c r="C10" s="5" t="s">
        <v>110</v>
      </c>
      <c r="D10" s="5" t="s">
        <v>111</v>
      </c>
      <c r="E10" s="5" t="s">
        <v>27</v>
      </c>
      <c r="F10" s="5" t="s">
        <v>28</v>
      </c>
      <c r="G10" s="5" t="s">
        <v>47</v>
      </c>
      <c r="H10" s="5" t="s">
        <v>30</v>
      </c>
      <c r="I10" s="5" t="s">
        <v>48</v>
      </c>
      <c r="J10" s="5" t="s">
        <v>112</v>
      </c>
      <c r="K10" s="5" t="s">
        <v>113</v>
      </c>
      <c r="L10" s="5" t="s">
        <v>114</v>
      </c>
      <c r="M10" s="5" t="s">
        <v>52</v>
      </c>
      <c r="N10" s="5" t="s">
        <v>91</v>
      </c>
      <c r="O10" s="5" t="s">
        <v>115</v>
      </c>
      <c r="P10" s="5" t="s">
        <v>56</v>
      </c>
      <c r="Q10" s="5" t="s">
        <v>116</v>
      </c>
      <c r="R10" s="5" t="s">
        <v>54</v>
      </c>
      <c r="S10" s="5" t="s">
        <v>55</v>
      </c>
      <c r="T10" s="5" t="s">
        <v>41</v>
      </c>
      <c r="U10" s="5" t="s">
        <v>57</v>
      </c>
      <c r="V10" s="5" t="s">
        <v>38</v>
      </c>
      <c r="W10" s="5" t="s">
        <v>117</v>
      </c>
      <c r="X10" s="5" t="s">
        <v>109</v>
      </c>
    </row>
    <row r="11" spans="1:24" s="1" customFormat="1" ht="40.5" customHeight="1" x14ac:dyDescent="0.3">
      <c r="A11" s="5">
        <f>10</f>
        <v>10</v>
      </c>
      <c r="B11" s="5" t="s">
        <v>24</v>
      </c>
      <c r="C11" s="5" t="s">
        <v>45</v>
      </c>
      <c r="D11" s="5" t="s">
        <v>118</v>
      </c>
      <c r="E11" s="5" t="s">
        <v>27</v>
      </c>
      <c r="F11" s="5" t="s">
        <v>67</v>
      </c>
      <c r="G11" s="5" t="s">
        <v>119</v>
      </c>
      <c r="H11" s="5" t="s">
        <v>30</v>
      </c>
      <c r="I11" s="5" t="s">
        <v>120</v>
      </c>
      <c r="J11" s="5" t="s">
        <v>49</v>
      </c>
      <c r="K11" s="5" t="s">
        <v>121</v>
      </c>
      <c r="L11" s="5" t="s">
        <v>122</v>
      </c>
      <c r="M11" s="5" t="s">
        <v>52</v>
      </c>
      <c r="N11" s="5" t="s">
        <v>123</v>
      </c>
      <c r="O11" s="5" t="s">
        <v>30</v>
      </c>
      <c r="P11" s="5" t="s">
        <v>124</v>
      </c>
      <c r="Q11" s="5" t="s">
        <v>38</v>
      </c>
      <c r="R11" s="5" t="s">
        <v>54</v>
      </c>
      <c r="S11" s="5" t="s">
        <v>125</v>
      </c>
      <c r="T11" s="5" t="s">
        <v>56</v>
      </c>
      <c r="U11" s="5" t="s">
        <v>57</v>
      </c>
      <c r="V11" s="5" t="s">
        <v>38</v>
      </c>
      <c r="W11" s="5" t="s">
        <v>126</v>
      </c>
      <c r="X11" s="5" t="s">
        <v>127</v>
      </c>
    </row>
    <row r="12" spans="1:24" s="1" customFormat="1" ht="40.5" customHeight="1" x14ac:dyDescent="0.3">
      <c r="A12" s="5">
        <f>11</f>
        <v>11</v>
      </c>
      <c r="B12" s="5" t="s">
        <v>24</v>
      </c>
      <c r="C12" s="5" t="s">
        <v>128</v>
      </c>
      <c r="D12" s="5" t="s">
        <v>129</v>
      </c>
      <c r="E12" s="5" t="s">
        <v>27</v>
      </c>
      <c r="F12" s="5" t="s">
        <v>67</v>
      </c>
      <c r="G12" s="5" t="s">
        <v>61</v>
      </c>
      <c r="H12" s="5" t="s">
        <v>30</v>
      </c>
      <c r="I12" s="5" t="s">
        <v>62</v>
      </c>
      <c r="J12" s="5" t="s">
        <v>130</v>
      </c>
      <c r="K12" s="5" t="s">
        <v>131</v>
      </c>
      <c r="L12" s="5" t="s">
        <v>132</v>
      </c>
      <c r="M12" s="5" t="s">
        <v>133</v>
      </c>
      <c r="N12" s="5" t="s">
        <v>134</v>
      </c>
      <c r="O12" s="5" t="s">
        <v>69</v>
      </c>
      <c r="P12" s="5" t="s">
        <v>37</v>
      </c>
      <c r="Q12" s="5" t="s">
        <v>38</v>
      </c>
      <c r="R12" s="5" t="s">
        <v>39</v>
      </c>
      <c r="S12" s="5" t="s">
        <v>63</v>
      </c>
      <c r="T12" s="5" t="s">
        <v>41</v>
      </c>
      <c r="U12" s="5" t="s">
        <v>106</v>
      </c>
      <c r="V12" s="5" t="s">
        <v>135</v>
      </c>
      <c r="W12" s="5" t="s">
        <v>136</v>
      </c>
      <c r="X12" s="5" t="s">
        <v>127</v>
      </c>
    </row>
    <row r="13" spans="1:24" s="1" customFormat="1" ht="40.5" customHeight="1" x14ac:dyDescent="0.3">
      <c r="A13" s="5">
        <f>12</f>
        <v>12</v>
      </c>
      <c r="B13" s="5" t="s">
        <v>24</v>
      </c>
      <c r="C13" s="5" t="s">
        <v>137</v>
      </c>
      <c r="D13" s="5" t="s">
        <v>138</v>
      </c>
      <c r="E13" s="5" t="s">
        <v>66</v>
      </c>
      <c r="F13" s="5" t="s">
        <v>67</v>
      </c>
      <c r="G13" s="5" t="s">
        <v>47</v>
      </c>
      <c r="H13" s="5" t="s">
        <v>69</v>
      </c>
      <c r="I13" s="5" t="s">
        <v>139</v>
      </c>
      <c r="J13" s="5" t="s">
        <v>140</v>
      </c>
      <c r="K13" s="5" t="s">
        <v>141</v>
      </c>
      <c r="L13" s="5" t="s">
        <v>142</v>
      </c>
      <c r="M13" s="5" t="s">
        <v>133</v>
      </c>
      <c r="N13" s="5" t="s">
        <v>143</v>
      </c>
      <c r="O13" s="5" t="s">
        <v>144</v>
      </c>
      <c r="P13" s="5" t="s">
        <v>37</v>
      </c>
      <c r="Q13" s="5" t="s">
        <v>38</v>
      </c>
      <c r="R13" s="5" t="s">
        <v>54</v>
      </c>
      <c r="S13" s="5" t="s">
        <v>145</v>
      </c>
      <c r="T13" s="5" t="s">
        <v>56</v>
      </c>
      <c r="U13" s="5" t="s">
        <v>106</v>
      </c>
      <c r="V13" s="5" t="s">
        <v>38</v>
      </c>
      <c r="W13" s="5" t="s">
        <v>136</v>
      </c>
      <c r="X13" s="5" t="s">
        <v>127</v>
      </c>
    </row>
    <row r="14" spans="1:24" s="1" customFormat="1" ht="40.5" customHeight="1" x14ac:dyDescent="0.3">
      <c r="A14" s="5">
        <f>13</f>
        <v>13</v>
      </c>
      <c r="B14" s="5" t="s">
        <v>24</v>
      </c>
      <c r="C14" s="5" t="s">
        <v>146</v>
      </c>
      <c r="D14" s="5" t="s">
        <v>147</v>
      </c>
      <c r="E14" s="5" t="s">
        <v>27</v>
      </c>
      <c r="F14" s="5" t="s">
        <v>28</v>
      </c>
      <c r="G14" s="5" t="s">
        <v>29</v>
      </c>
      <c r="H14" s="5" t="s">
        <v>69</v>
      </c>
      <c r="I14" s="5" t="s">
        <v>77</v>
      </c>
      <c r="J14" s="5" t="s">
        <v>146</v>
      </c>
      <c r="K14" s="5" t="s">
        <v>148</v>
      </c>
      <c r="L14" s="5" t="s">
        <v>149</v>
      </c>
      <c r="M14" s="5" t="s">
        <v>35</v>
      </c>
      <c r="N14" s="5" t="s">
        <v>123</v>
      </c>
      <c r="O14" s="5" t="s">
        <v>150</v>
      </c>
      <c r="P14" s="5" t="s">
        <v>151</v>
      </c>
      <c r="Q14" s="5" t="s">
        <v>38</v>
      </c>
      <c r="R14" s="5" t="s">
        <v>54</v>
      </c>
      <c r="S14" s="5" t="s">
        <v>84</v>
      </c>
      <c r="T14" s="5" t="s">
        <v>41</v>
      </c>
      <c r="U14" s="5" t="s">
        <v>42</v>
      </c>
      <c r="V14" s="5" t="s">
        <v>38</v>
      </c>
      <c r="W14" s="5" t="s">
        <v>152</v>
      </c>
      <c r="X14" s="5" t="s">
        <v>153</v>
      </c>
    </row>
    <row r="15" spans="1:24" s="1" customFormat="1" ht="40.5" customHeight="1" x14ac:dyDescent="0.3">
      <c r="A15" s="5">
        <f>14</f>
        <v>14</v>
      </c>
      <c r="B15" s="5" t="s">
        <v>24</v>
      </c>
      <c r="C15" s="5" t="s">
        <v>32</v>
      </c>
      <c r="D15" s="5" t="s">
        <v>154</v>
      </c>
      <c r="E15" s="5" t="s">
        <v>27</v>
      </c>
      <c r="F15" s="5" t="s">
        <v>28</v>
      </c>
      <c r="G15" s="5" t="s">
        <v>61</v>
      </c>
      <c r="H15" s="5" t="s">
        <v>30</v>
      </c>
      <c r="I15" s="5" t="s">
        <v>62</v>
      </c>
      <c r="J15" s="5" t="s">
        <v>155</v>
      </c>
      <c r="K15" s="5" t="s">
        <v>156</v>
      </c>
      <c r="L15" s="5" t="s">
        <v>157</v>
      </c>
      <c r="M15" s="5" t="s">
        <v>35</v>
      </c>
      <c r="N15" s="5" t="s">
        <v>91</v>
      </c>
      <c r="O15" s="5" t="s">
        <v>30</v>
      </c>
      <c r="P15" s="5" t="s">
        <v>158</v>
      </c>
      <c r="Q15" s="5" t="s">
        <v>38</v>
      </c>
      <c r="R15" s="5" t="s">
        <v>39</v>
      </c>
      <c r="S15" s="5" t="s">
        <v>63</v>
      </c>
      <c r="T15" s="5" t="s">
        <v>41</v>
      </c>
      <c r="U15" s="5" t="s">
        <v>42</v>
      </c>
      <c r="V15" s="5" t="s">
        <v>38</v>
      </c>
      <c r="W15" s="5" t="s">
        <v>159</v>
      </c>
      <c r="X15" s="5" t="s">
        <v>160</v>
      </c>
    </row>
    <row r="16" spans="1:24" s="1" customFormat="1" ht="40.5" customHeight="1" x14ac:dyDescent="0.3">
      <c r="A16" s="5">
        <f>15</f>
        <v>15</v>
      </c>
      <c r="B16" s="5" t="s">
        <v>24</v>
      </c>
      <c r="C16" s="5" t="s">
        <v>161</v>
      </c>
      <c r="D16" s="5" t="s">
        <v>162</v>
      </c>
      <c r="E16" s="5" t="s">
        <v>27</v>
      </c>
      <c r="F16" s="5" t="s">
        <v>67</v>
      </c>
      <c r="G16" s="5" t="s">
        <v>68</v>
      </c>
      <c r="H16" s="5" t="s">
        <v>30</v>
      </c>
      <c r="I16" s="5" t="s">
        <v>98</v>
      </c>
      <c r="J16" s="5" t="s">
        <v>163</v>
      </c>
      <c r="K16" s="5" t="s">
        <v>164</v>
      </c>
      <c r="L16" s="5" t="s">
        <v>165</v>
      </c>
      <c r="M16" s="5" t="s">
        <v>166</v>
      </c>
      <c r="N16" s="5" t="s">
        <v>123</v>
      </c>
      <c r="O16" s="5" t="s">
        <v>115</v>
      </c>
      <c r="P16" s="5" t="s">
        <v>167</v>
      </c>
      <c r="Q16" s="5" t="s">
        <v>38</v>
      </c>
      <c r="R16" s="5" t="s">
        <v>54</v>
      </c>
      <c r="S16" s="5" t="s">
        <v>84</v>
      </c>
      <c r="T16" s="5" t="s">
        <v>41</v>
      </c>
      <c r="U16" s="5" t="s">
        <v>106</v>
      </c>
      <c r="V16" s="5" t="s">
        <v>38</v>
      </c>
      <c r="W16" s="5" t="s">
        <v>168</v>
      </c>
      <c r="X16" s="5" t="s">
        <v>160</v>
      </c>
    </row>
    <row r="17" spans="1:24" s="1" customFormat="1" ht="40.5" customHeight="1" x14ac:dyDescent="0.3">
      <c r="A17" s="5">
        <f>16</f>
        <v>16</v>
      </c>
      <c r="B17" s="5" t="s">
        <v>24</v>
      </c>
      <c r="C17" s="5" t="s">
        <v>169</v>
      </c>
      <c r="D17" s="5" t="s">
        <v>170</v>
      </c>
      <c r="E17" s="5" t="s">
        <v>66</v>
      </c>
      <c r="F17" s="5" t="s">
        <v>67</v>
      </c>
      <c r="G17" s="5" t="s">
        <v>47</v>
      </c>
      <c r="H17" s="5" t="s">
        <v>69</v>
      </c>
      <c r="I17" s="5" t="s">
        <v>139</v>
      </c>
      <c r="J17" s="5" t="s">
        <v>169</v>
      </c>
      <c r="K17" s="5" t="s">
        <v>171</v>
      </c>
      <c r="L17" s="5" t="s">
        <v>172</v>
      </c>
      <c r="M17" s="5" t="s">
        <v>35</v>
      </c>
      <c r="N17" s="5" t="s">
        <v>173</v>
      </c>
      <c r="O17" s="5" t="s">
        <v>144</v>
      </c>
      <c r="P17" s="5" t="s">
        <v>174</v>
      </c>
      <c r="Q17" s="5" t="s">
        <v>38</v>
      </c>
      <c r="R17" s="5" t="s">
        <v>54</v>
      </c>
      <c r="S17" s="5" t="s">
        <v>145</v>
      </c>
      <c r="T17" s="5" t="s">
        <v>56</v>
      </c>
      <c r="U17" s="5" t="s">
        <v>106</v>
      </c>
      <c r="V17" s="5" t="s">
        <v>38</v>
      </c>
      <c r="W17" s="5" t="s">
        <v>175</v>
      </c>
      <c r="X17" s="5" t="s">
        <v>176</v>
      </c>
    </row>
    <row r="18" spans="1:24" s="1" customFormat="1" ht="40.5" customHeight="1" x14ac:dyDescent="0.3">
      <c r="A18" s="5">
        <f>17</f>
        <v>17</v>
      </c>
      <c r="B18" s="5" t="s">
        <v>24</v>
      </c>
      <c r="C18" s="5" t="s">
        <v>169</v>
      </c>
      <c r="D18" s="5" t="s">
        <v>177</v>
      </c>
      <c r="E18" s="5" t="s">
        <v>27</v>
      </c>
      <c r="F18" s="5" t="s">
        <v>67</v>
      </c>
      <c r="G18" s="5" t="s">
        <v>178</v>
      </c>
      <c r="H18" s="5" t="s">
        <v>30</v>
      </c>
      <c r="I18" s="5" t="s">
        <v>179</v>
      </c>
      <c r="J18" s="5" t="s">
        <v>169</v>
      </c>
      <c r="K18" s="5" t="s">
        <v>171</v>
      </c>
      <c r="L18" s="5" t="s">
        <v>172</v>
      </c>
      <c r="M18" s="5" t="s">
        <v>35</v>
      </c>
      <c r="N18" s="5" t="s">
        <v>173</v>
      </c>
      <c r="O18" s="5" t="s">
        <v>144</v>
      </c>
      <c r="P18" s="5" t="s">
        <v>174</v>
      </c>
      <c r="Q18" s="5" t="s">
        <v>38</v>
      </c>
      <c r="R18" s="5" t="s">
        <v>54</v>
      </c>
      <c r="S18" s="5" t="s">
        <v>180</v>
      </c>
      <c r="T18" s="5" t="s">
        <v>56</v>
      </c>
      <c r="U18" s="5" t="s">
        <v>106</v>
      </c>
      <c r="V18" s="5" t="s">
        <v>38</v>
      </c>
      <c r="W18" s="5" t="s">
        <v>175</v>
      </c>
      <c r="X18" s="5" t="s">
        <v>176</v>
      </c>
    </row>
    <row r="19" spans="1:24" s="1" customFormat="1" ht="40.5" customHeight="1" x14ac:dyDescent="0.3">
      <c r="A19" s="5">
        <f>18</f>
        <v>18</v>
      </c>
      <c r="B19" s="5" t="s">
        <v>24</v>
      </c>
      <c r="C19" s="5" t="s">
        <v>110</v>
      </c>
      <c r="D19" s="5" t="s">
        <v>181</v>
      </c>
      <c r="E19" s="5" t="s">
        <v>27</v>
      </c>
      <c r="F19" s="5" t="s">
        <v>28</v>
      </c>
      <c r="G19" s="5" t="s">
        <v>119</v>
      </c>
      <c r="H19" s="5" t="s">
        <v>115</v>
      </c>
      <c r="I19" s="5" t="s">
        <v>182</v>
      </c>
      <c r="J19" s="5" t="s">
        <v>112</v>
      </c>
      <c r="K19" s="5" t="s">
        <v>113</v>
      </c>
      <c r="L19" s="5" t="s">
        <v>114</v>
      </c>
      <c r="M19" s="5" t="s">
        <v>52</v>
      </c>
      <c r="N19" s="5" t="s">
        <v>91</v>
      </c>
      <c r="O19" s="5" t="s">
        <v>115</v>
      </c>
      <c r="P19" s="5" t="s">
        <v>56</v>
      </c>
      <c r="Q19" s="5" t="s">
        <v>116</v>
      </c>
      <c r="R19" s="5" t="s">
        <v>54</v>
      </c>
      <c r="S19" s="5" t="s">
        <v>125</v>
      </c>
      <c r="T19" s="5" t="s">
        <v>56</v>
      </c>
      <c r="U19" s="5" t="s">
        <v>57</v>
      </c>
      <c r="V19" s="5" t="s">
        <v>38</v>
      </c>
      <c r="W19" s="5" t="s">
        <v>175</v>
      </c>
      <c r="X19" s="5" t="s">
        <v>176</v>
      </c>
    </row>
    <row r="20" spans="1:24" s="1" customFormat="1" ht="40.5" customHeight="1" x14ac:dyDescent="0.3">
      <c r="A20" s="5">
        <f>19</f>
        <v>19</v>
      </c>
      <c r="B20" s="5" t="s">
        <v>24</v>
      </c>
      <c r="C20" s="5" t="s">
        <v>45</v>
      </c>
      <c r="D20" s="5" t="s">
        <v>183</v>
      </c>
      <c r="E20" s="5" t="s">
        <v>27</v>
      </c>
      <c r="F20" s="5" t="s">
        <v>28</v>
      </c>
      <c r="G20" s="5" t="s">
        <v>29</v>
      </c>
      <c r="H20" s="5" t="s">
        <v>30</v>
      </c>
      <c r="I20" s="5" t="s">
        <v>31</v>
      </c>
      <c r="J20" s="5" t="s">
        <v>49</v>
      </c>
      <c r="K20" s="5" t="s">
        <v>50</v>
      </c>
      <c r="L20" s="5" t="s">
        <v>51</v>
      </c>
      <c r="M20" s="5" t="s">
        <v>52</v>
      </c>
      <c r="N20" s="5" t="s">
        <v>41</v>
      </c>
      <c r="O20" s="5" t="s">
        <v>30</v>
      </c>
      <c r="P20" s="5" t="s">
        <v>53</v>
      </c>
      <c r="Q20" s="5" t="s">
        <v>38</v>
      </c>
      <c r="R20" s="5" t="s">
        <v>39</v>
      </c>
      <c r="S20" s="5" t="s">
        <v>40</v>
      </c>
      <c r="T20" s="5" t="s">
        <v>41</v>
      </c>
      <c r="U20" s="5" t="s">
        <v>57</v>
      </c>
      <c r="V20" s="5" t="s">
        <v>38</v>
      </c>
      <c r="W20" s="5" t="s">
        <v>184</v>
      </c>
      <c r="X20" s="5" t="s">
        <v>185</v>
      </c>
    </row>
  </sheetData>
  <phoneticPr fontId="6" type="noConversion"/>
  <conditionalFormatting sqref="Q21:AQ1048576 B2:AQ20">
    <cfRule type="cellIs" dxfId="9" priority="12" operator="equal">
      <formula>"很不满意"</formula>
    </cfRule>
    <cfRule type="cellIs" dxfId="8" priority="13" operator="equal">
      <formula>"不太满意"</formula>
    </cfRule>
    <cfRule type="cellIs" dxfId="7" priority="14" operator="equal">
      <formula>"比较满意"</formula>
    </cfRule>
    <cfRule type="cellIs" dxfId="6" priority="15" operator="equal">
      <formula>"满意"</formula>
    </cfRule>
    <cfRule type="cellIs" dxfId="5" priority="16" operator="equal">
      <formula>"十分满意"</formula>
    </cfRule>
  </conditionalFormatting>
  <conditionalFormatting sqref="Q1:AQ1">
    <cfRule type="cellIs" dxfId="4" priority="2" operator="equal">
      <formula>"很不满意"</formula>
    </cfRule>
    <cfRule type="cellIs" dxfId="3" priority="3" operator="equal">
      <formula>"不太满意"</formula>
    </cfRule>
    <cfRule type="cellIs" dxfId="2" priority="4" operator="equal">
      <formula>"比较满意"</formula>
    </cfRule>
    <cfRule type="cellIs" dxfId="1" priority="5" operator="equal">
      <formula>"满意"</formula>
    </cfRule>
    <cfRule type="cellIs" dxfId="0" priority="6" operator="equal">
      <formula>"十分满意"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晋 吴</cp:lastModifiedBy>
  <dcterms:created xsi:type="dcterms:W3CDTF">2016-11-17T13:36:00Z</dcterms:created>
  <dcterms:modified xsi:type="dcterms:W3CDTF">2026-08-21T05:27:22Z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E4595ACFE6864DBEB0B5ADB6CCC07DB1_12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